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525" windowWidth="14805" windowHeight="7590" tabRatio="29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Лист1!$A$1:$T$31</definedName>
  </definedNames>
  <calcPr calcId="162913"/>
</workbook>
</file>

<file path=xl/calcChain.xml><?xml version="1.0" encoding="utf-8"?>
<calcChain xmlns="http://schemas.openxmlformats.org/spreadsheetml/2006/main">
  <c r="S24" i="1" l="1"/>
  <c r="S20" i="1"/>
  <c r="T10" i="1" l="1"/>
  <c r="T24" i="1" l="1"/>
  <c r="T22" i="1"/>
  <c r="T20" i="1"/>
  <c r="U20" i="1"/>
  <c r="T15" i="1"/>
  <c r="T16" i="1" l="1"/>
  <c r="T17" i="1"/>
  <c r="T18" i="1"/>
  <c r="T25" i="1" l="1"/>
  <c r="S25" i="1"/>
  <c r="S10" i="1"/>
  <c r="S27" i="1" l="1"/>
  <c r="T27" i="1" l="1"/>
  <c r="R31" i="1" l="1"/>
  <c r="H31" i="1" l="1"/>
  <c r="T9" i="1" l="1"/>
  <c r="T7" i="1"/>
  <c r="S7" i="1" l="1"/>
  <c r="S30" i="1"/>
  <c r="N31" i="1"/>
  <c r="L31" i="1"/>
  <c r="J31" i="1"/>
  <c r="F31" i="1" l="1"/>
  <c r="T21" i="1" l="1"/>
  <c r="S21" i="1"/>
  <c r="D31" i="1" l="1"/>
  <c r="S22" i="1" l="1"/>
  <c r="P31" i="1" l="1"/>
  <c r="T30" i="1"/>
  <c r="T29" i="1"/>
  <c r="T28" i="1"/>
  <c r="T26" i="1"/>
  <c r="S26" i="1"/>
  <c r="T23" i="1"/>
  <c r="S23" i="1"/>
  <c r="T19" i="1"/>
  <c r="S19" i="1"/>
  <c r="T14" i="1"/>
  <c r="S14" i="1"/>
  <c r="T13" i="1"/>
  <c r="S13" i="1"/>
  <c r="T12" i="1"/>
  <c r="S12" i="1"/>
  <c r="T11" i="1"/>
  <c r="S11" i="1"/>
  <c r="S9" i="1"/>
  <c r="T8" i="1"/>
  <c r="S8" i="1"/>
  <c r="T31" i="1" l="1"/>
</calcChain>
</file>

<file path=xl/sharedStrings.xml><?xml version="1.0" encoding="utf-8"?>
<sst xmlns="http://schemas.openxmlformats.org/spreadsheetml/2006/main" count="91" uniqueCount="50">
  <si>
    <t>№</t>
  </si>
  <si>
    <t>Наименование показателя</t>
  </si>
  <si>
    <t>п/п</t>
  </si>
  <si>
    <t xml:space="preserve">Значение </t>
  </si>
  <si>
    <t xml:space="preserve">Количество </t>
  </si>
  <si>
    <t>Значение</t>
  </si>
  <si>
    <t>Количество</t>
  </si>
  <si>
    <t>Своевременность представления предварительного (планового) реестра расходных обязательств</t>
  </si>
  <si>
    <t>Полнота информации о расходных обязательствах</t>
  </si>
  <si>
    <t>Доля бюджетных ассигнований, предоставленных в программном виде</t>
  </si>
  <si>
    <t>Кассовое исполнение расходов</t>
  </si>
  <si>
    <t>Равномерность осуществляемых расходов</t>
  </si>
  <si>
    <t>Качество прогнозирования кассовых расходов, кроме муниципальных программ</t>
  </si>
  <si>
    <t>Качество исполнения расходов:отношение объема просроченной кредиторской задолженнсти к расходам всего</t>
  </si>
  <si>
    <t>Уровень исполнения муниципальных программ  в отчетном финансовом году</t>
  </si>
  <si>
    <t>Доля руководителей структурных подразделений органов местного самоуправления, оплата труда которых зависит от результатов служебной деятельности</t>
  </si>
  <si>
    <t>Доля руководителей муниципальных учреждений с которыми заключены результативные контракты</t>
  </si>
  <si>
    <t>Удельный вес муниципальных учреждений в которых заработная плата руководителей не превышает 5 раз среднюю заработную плату работников учреждений</t>
  </si>
  <si>
    <t>Соблюдение сроков предоставления ГРБС годовой бюджетной отчетности</t>
  </si>
  <si>
    <t>Динамика объема материальных запасов</t>
  </si>
  <si>
    <t>да</t>
  </si>
  <si>
    <t>Качество исполнение бюджетных обязательств</t>
  </si>
  <si>
    <t>Х</t>
  </si>
  <si>
    <t>Удельный вес расходов, формируемых в рамках муниципальных программ</t>
  </si>
  <si>
    <t>Доля бюджетных ассигнований на предоставление муниципальных услуг в виде субсидий на выполнение муниципальных заданий</t>
  </si>
  <si>
    <t>Средний показатель по бюджету муниципального округа</t>
  </si>
  <si>
    <t>Итого по главному распорядителю средств бюджета муниципального округа (количество баллов)</t>
  </si>
  <si>
    <t>Качество организации внутреннего финансового аудита</t>
  </si>
  <si>
    <t>Качество проведения внутреннего финансового аудита и составления отчетности о результатах внутреннего финансового аудита</t>
  </si>
  <si>
    <t>да/да</t>
  </si>
  <si>
    <t>администрация Ковернинского муниципального округа Нижегородской области</t>
  </si>
  <si>
    <t>финансовое управление администрации Ковернинского муниципального округа</t>
  </si>
  <si>
    <t>Управление сельского хозяйства администрации Ковернинского муниципального округа Нижегородской области</t>
  </si>
  <si>
    <t>Комитет имущественных отношений администрации Ковернинского муниципального округа Нижегородской области</t>
  </si>
  <si>
    <t>Отдел по физической культуре и спорту администрации Ковернинского муниципального округа Нижегородской области</t>
  </si>
  <si>
    <t>отдел культуры и туризма администрации Ковернинского муниципального округа Нижегородской области</t>
  </si>
  <si>
    <t>управление образования администрации Ковернинского муниципального округа Нижегородской области</t>
  </si>
  <si>
    <t>управление архитектуры, капитального строительства и ЖКХ администрации Ковернинского муниципального округа Нижегородской области</t>
  </si>
  <si>
    <t>Уровень использования субсидий на выполнение муниципальных заданий бюджетными и автономными учреждениями</t>
  </si>
  <si>
    <t>Оценка качества муниципальных услуг на выполнение муниципального задания</t>
  </si>
  <si>
    <t>Равномерность осуществляемых бюджетными и автономными учреждениями расходов за счет субсидий на выполнение муниципальных заданий</t>
  </si>
  <si>
    <t>Доля муниципальных учреждений, для которых установлены количественно измеримые финансовые санкции за нарушение условий выполнения муниципального задания</t>
  </si>
  <si>
    <t>Отклонение кассового исполнения по доходам от прогноза по главному администратору доходов бюджета муниципального округа</t>
  </si>
  <si>
    <t>Отчет о результатах мониторинга качества финансового менеджмента, осуществляемого главными распорядителями средств бюджета муниципального округа  за 2024 год</t>
  </si>
  <si>
    <t>нет</t>
  </si>
  <si>
    <t>да/нет</t>
  </si>
  <si>
    <t>-</t>
  </si>
  <si>
    <t>нет/да</t>
  </si>
  <si>
    <t>100</t>
  </si>
  <si>
    <t>Полнота зачисления платежей в бюджет муниципального округа по главному администратору доходов бюджета муниципального округа, объем невыясненных поступлений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</si>
</sst>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0" xfId="0" applyFont="1"/>
    <xf numFmtId="0" fontId="10" fillId="0" borderId="5" xfId="0" applyFont="1" applyBorder="1" applyAlignment="1">
      <alignment vertical="center" wrapText="1"/>
    </xf>
    <xf numFmtId="0" fontId="11" fillId="0" borderId="0" xfId="0" applyFont="1"/>
    <xf numFmtId="0" fontId="10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0" fillId="0" borderId="6" xfId="0" applyBorder="1"/>
    <xf numFmtId="0" fontId="11" fillId="0" borderId="6" xfId="0" applyFont="1" applyBorder="1"/>
    <xf numFmtId="164" fontId="8" fillId="0" borderId="5" xfId="0" applyNumberFormat="1" applyFont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2" fontId="8" fillId="0" borderId="5" xfId="0" applyNumberFormat="1" applyFont="1" applyBorder="1" applyAlignment="1">
      <alignment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view="pageBreakPreview" zoomScale="90" zoomScaleNormal="77" zoomScaleSheetLayoutView="90" workbookViewId="0">
      <pane ySplit="5" topLeftCell="A6" activePane="bottomLeft" state="frozenSplit"/>
      <selection sqref="A1:S3"/>
      <selection pane="bottomLeft" activeCell="S24" sqref="S24"/>
    </sheetView>
  </sheetViews>
  <sheetFormatPr defaultRowHeight="28.9" customHeight="1" x14ac:dyDescent="0.25"/>
  <cols>
    <col min="1" max="1" width="4.7109375" customWidth="1"/>
    <col min="2" max="2" width="60" style="2" customWidth="1"/>
    <col min="3" max="3" width="8.7109375" customWidth="1"/>
    <col min="4" max="4" width="11.85546875" customWidth="1"/>
    <col min="6" max="6" width="12.140625" customWidth="1"/>
    <col min="8" max="8" width="11.28515625" customWidth="1"/>
    <col min="10" max="10" width="11.5703125" customWidth="1"/>
    <col min="12" max="12" width="12" customWidth="1"/>
    <col min="14" max="14" width="11.28515625" customWidth="1"/>
    <col min="16" max="16" width="11.28515625" customWidth="1"/>
    <col min="18" max="18" width="10.85546875" customWidth="1"/>
    <col min="19" max="19" width="12.7109375" customWidth="1"/>
    <col min="20" max="20" width="11.42578125" customWidth="1"/>
  </cols>
  <sheetData>
    <row r="1" spans="1:21" ht="22.15" customHeight="1" x14ac:dyDescent="0.25">
      <c r="A1" s="26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U1" s="12"/>
    </row>
    <row r="2" spans="1:21" ht="27.6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U2" s="12"/>
    </row>
    <row r="3" spans="1:21" ht="28.9" hidden="1" customHeight="1" thickBot="1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U3" s="12"/>
    </row>
    <row r="4" spans="1:21" ht="28.9" hidden="1" customHeight="1" thickBot="1" x14ac:dyDescent="0.3">
      <c r="A4" s="1"/>
      <c r="U4" s="12"/>
    </row>
    <row r="5" spans="1:21" ht="126.75" customHeight="1" thickBot="1" x14ac:dyDescent="0.3">
      <c r="A5" s="3" t="s">
        <v>0</v>
      </c>
      <c r="B5" s="28" t="s">
        <v>1</v>
      </c>
      <c r="C5" s="30" t="s">
        <v>30</v>
      </c>
      <c r="D5" s="31"/>
      <c r="E5" s="30" t="s">
        <v>36</v>
      </c>
      <c r="F5" s="31"/>
      <c r="G5" s="30" t="s">
        <v>35</v>
      </c>
      <c r="H5" s="31"/>
      <c r="I5" s="30" t="s">
        <v>31</v>
      </c>
      <c r="J5" s="31"/>
      <c r="K5" s="30" t="s">
        <v>32</v>
      </c>
      <c r="L5" s="31"/>
      <c r="M5" s="30" t="s">
        <v>33</v>
      </c>
      <c r="N5" s="31"/>
      <c r="O5" s="30" t="s">
        <v>34</v>
      </c>
      <c r="P5" s="32"/>
      <c r="Q5" s="30" t="s">
        <v>37</v>
      </c>
      <c r="R5" s="31"/>
      <c r="S5" s="22" t="s">
        <v>25</v>
      </c>
      <c r="T5" s="23"/>
      <c r="U5" s="12"/>
    </row>
    <row r="6" spans="1:21" ht="38.450000000000003" customHeight="1" thickBot="1" x14ac:dyDescent="0.3">
      <c r="A6" s="4" t="s">
        <v>2</v>
      </c>
      <c r="B6" s="29"/>
      <c r="C6" s="5" t="s">
        <v>3</v>
      </c>
      <c r="D6" s="5" t="s">
        <v>4</v>
      </c>
      <c r="E6" s="5" t="s">
        <v>5</v>
      </c>
      <c r="F6" s="5" t="s">
        <v>6</v>
      </c>
      <c r="G6" s="5" t="s">
        <v>5</v>
      </c>
      <c r="H6" s="5" t="s">
        <v>6</v>
      </c>
      <c r="I6" s="5" t="s">
        <v>5</v>
      </c>
      <c r="J6" s="5" t="s">
        <v>6</v>
      </c>
      <c r="K6" s="5" t="s">
        <v>5</v>
      </c>
      <c r="L6" s="5" t="s">
        <v>6</v>
      </c>
      <c r="M6" s="5" t="s">
        <v>5</v>
      </c>
      <c r="N6" s="5" t="s">
        <v>6</v>
      </c>
      <c r="O6" s="5" t="s">
        <v>5</v>
      </c>
      <c r="P6" s="5" t="s">
        <v>6</v>
      </c>
      <c r="Q6" s="5" t="s">
        <v>5</v>
      </c>
      <c r="R6" s="5" t="s">
        <v>6</v>
      </c>
      <c r="S6" s="5" t="s">
        <v>5</v>
      </c>
      <c r="T6" s="11" t="s">
        <v>6</v>
      </c>
      <c r="U6" s="12"/>
    </row>
    <row r="7" spans="1:21" s="9" customFormat="1" ht="57" thickBot="1" x14ac:dyDescent="0.3">
      <c r="A7" s="10">
        <v>1</v>
      </c>
      <c r="B7" s="8" t="s">
        <v>7</v>
      </c>
      <c r="C7" s="6">
        <v>0</v>
      </c>
      <c r="D7" s="6">
        <v>5</v>
      </c>
      <c r="E7" s="6">
        <v>0</v>
      </c>
      <c r="F7" s="6">
        <v>5</v>
      </c>
      <c r="G7" s="6">
        <v>0</v>
      </c>
      <c r="H7" s="6">
        <v>5</v>
      </c>
      <c r="I7" s="6">
        <v>0</v>
      </c>
      <c r="J7" s="6">
        <v>5</v>
      </c>
      <c r="K7" s="6">
        <v>0</v>
      </c>
      <c r="L7" s="6">
        <v>5</v>
      </c>
      <c r="M7" s="6">
        <v>0</v>
      </c>
      <c r="N7" s="6">
        <v>5</v>
      </c>
      <c r="O7" s="6">
        <v>0</v>
      </c>
      <c r="P7" s="6">
        <v>5</v>
      </c>
      <c r="Q7" s="6">
        <v>0</v>
      </c>
      <c r="R7" s="6">
        <v>5</v>
      </c>
      <c r="S7" s="14">
        <f>(C7+E7+G7+I7+K7+M7+O7+Q7)/8</f>
        <v>0</v>
      </c>
      <c r="T7" s="15">
        <f>(D7+F7+H7+J7+L7+N7+P7+R7)/8</f>
        <v>5</v>
      </c>
      <c r="U7" s="13"/>
    </row>
    <row r="8" spans="1:21" s="9" customFormat="1" ht="38.25" thickBot="1" x14ac:dyDescent="0.3">
      <c r="A8" s="10">
        <v>2</v>
      </c>
      <c r="B8" s="8" t="s">
        <v>8</v>
      </c>
      <c r="C8" s="6">
        <v>0</v>
      </c>
      <c r="D8" s="6">
        <v>5</v>
      </c>
      <c r="E8" s="6">
        <v>0</v>
      </c>
      <c r="F8" s="6">
        <v>5</v>
      </c>
      <c r="G8" s="6">
        <v>0</v>
      </c>
      <c r="H8" s="6">
        <v>5</v>
      </c>
      <c r="I8" s="6">
        <v>0</v>
      </c>
      <c r="J8" s="6">
        <v>5</v>
      </c>
      <c r="K8" s="6">
        <v>0</v>
      </c>
      <c r="L8" s="6">
        <v>5</v>
      </c>
      <c r="M8" s="6">
        <v>0</v>
      </c>
      <c r="N8" s="6">
        <v>5</v>
      </c>
      <c r="O8" s="6">
        <v>0</v>
      </c>
      <c r="P8" s="6">
        <v>5</v>
      </c>
      <c r="Q8" s="6">
        <v>0</v>
      </c>
      <c r="R8" s="6">
        <v>5</v>
      </c>
      <c r="S8" s="14">
        <f t="shared" ref="S8:T30" si="0">(C8+E8+G8+I8+K8+M8+O8+Q8)/8</f>
        <v>0</v>
      </c>
      <c r="T8" s="15">
        <f t="shared" si="0"/>
        <v>5</v>
      </c>
      <c r="U8" s="13"/>
    </row>
    <row r="9" spans="1:21" s="9" customFormat="1" ht="38.25" thickBot="1" x14ac:dyDescent="0.3">
      <c r="A9" s="10">
        <v>3</v>
      </c>
      <c r="B9" s="8" t="s">
        <v>9</v>
      </c>
      <c r="C9" s="6">
        <v>70.8</v>
      </c>
      <c r="D9" s="6">
        <v>5</v>
      </c>
      <c r="E9" s="6">
        <v>99.7</v>
      </c>
      <c r="F9" s="6">
        <v>5</v>
      </c>
      <c r="G9" s="6">
        <v>99.3</v>
      </c>
      <c r="H9" s="6">
        <v>5</v>
      </c>
      <c r="I9" s="6">
        <v>94.7</v>
      </c>
      <c r="J9" s="6">
        <v>5</v>
      </c>
      <c r="K9" s="6">
        <v>99.9</v>
      </c>
      <c r="L9" s="6">
        <v>5</v>
      </c>
      <c r="M9" s="6">
        <v>88.3</v>
      </c>
      <c r="N9" s="6">
        <v>5</v>
      </c>
      <c r="O9" s="6">
        <v>98.9</v>
      </c>
      <c r="P9" s="6">
        <v>5</v>
      </c>
      <c r="Q9" s="6">
        <v>99.5</v>
      </c>
      <c r="R9" s="6">
        <v>5</v>
      </c>
      <c r="S9" s="14">
        <f t="shared" si="0"/>
        <v>93.887499999999989</v>
      </c>
      <c r="T9" s="15">
        <f>(D9+F9+H9+J9+L9+N9+P9+R9)/8</f>
        <v>5</v>
      </c>
      <c r="U9" s="13"/>
    </row>
    <row r="10" spans="1:21" s="9" customFormat="1" ht="75.75" thickBot="1" x14ac:dyDescent="0.3">
      <c r="A10" s="10">
        <v>4</v>
      </c>
      <c r="B10" s="8" t="s">
        <v>24</v>
      </c>
      <c r="C10" s="6">
        <v>0.9</v>
      </c>
      <c r="D10" s="6">
        <v>0</v>
      </c>
      <c r="E10" s="6">
        <v>3.3</v>
      </c>
      <c r="F10" s="6">
        <v>0</v>
      </c>
      <c r="G10" s="16">
        <v>73.3</v>
      </c>
      <c r="H10" s="6">
        <v>5</v>
      </c>
      <c r="I10" s="16">
        <v>0</v>
      </c>
      <c r="J10" s="33">
        <v>2</v>
      </c>
      <c r="K10" s="33">
        <v>0</v>
      </c>
      <c r="L10" s="33">
        <v>2</v>
      </c>
      <c r="M10" s="33">
        <v>0</v>
      </c>
      <c r="N10" s="33">
        <v>2</v>
      </c>
      <c r="O10" s="33">
        <v>0</v>
      </c>
      <c r="P10" s="33">
        <v>2</v>
      </c>
      <c r="Q10" s="33">
        <v>0</v>
      </c>
      <c r="R10" s="33">
        <v>2</v>
      </c>
      <c r="S10" s="14">
        <f t="shared" si="0"/>
        <v>9.6875</v>
      </c>
      <c r="T10" s="15">
        <f>(D10+F10+H10+J10+L10+N10+P10+R10)/8</f>
        <v>1.875</v>
      </c>
      <c r="U10" s="13"/>
    </row>
    <row r="11" spans="1:21" s="9" customFormat="1" ht="28.9" customHeight="1" thickBot="1" x14ac:dyDescent="0.3">
      <c r="A11" s="10">
        <v>5</v>
      </c>
      <c r="B11" s="8" t="s">
        <v>10</v>
      </c>
      <c r="C11" s="6">
        <v>97.2</v>
      </c>
      <c r="D11" s="6">
        <v>4</v>
      </c>
      <c r="E11" s="6">
        <v>98.3</v>
      </c>
      <c r="F11" s="6">
        <v>4</v>
      </c>
      <c r="G11" s="6">
        <v>100</v>
      </c>
      <c r="H11" s="6">
        <v>5</v>
      </c>
      <c r="I11" s="6">
        <v>99.5</v>
      </c>
      <c r="J11" s="6">
        <v>4</v>
      </c>
      <c r="K11" s="6">
        <v>99.5</v>
      </c>
      <c r="L11" s="6">
        <v>4</v>
      </c>
      <c r="M11" s="6">
        <v>99.6</v>
      </c>
      <c r="N11" s="6">
        <v>4</v>
      </c>
      <c r="O11" s="6">
        <v>99.6</v>
      </c>
      <c r="P11" s="6">
        <v>4</v>
      </c>
      <c r="Q11" s="6">
        <v>88.5</v>
      </c>
      <c r="R11" s="6">
        <v>2</v>
      </c>
      <c r="S11" s="14">
        <f t="shared" si="0"/>
        <v>97.775000000000006</v>
      </c>
      <c r="T11" s="15">
        <f t="shared" si="0"/>
        <v>3.875</v>
      </c>
      <c r="U11" s="13"/>
    </row>
    <row r="12" spans="1:21" s="9" customFormat="1" ht="28.9" customHeight="1" thickBot="1" x14ac:dyDescent="0.3">
      <c r="A12" s="10">
        <v>6</v>
      </c>
      <c r="B12" s="8" t="s">
        <v>11</v>
      </c>
      <c r="C12" s="6">
        <v>77.3</v>
      </c>
      <c r="D12" s="6">
        <v>0</v>
      </c>
      <c r="E12" s="6">
        <v>77.8</v>
      </c>
      <c r="F12" s="6">
        <v>0</v>
      </c>
      <c r="G12" s="6">
        <v>60.3</v>
      </c>
      <c r="H12" s="6">
        <v>0</v>
      </c>
      <c r="I12" s="6">
        <v>-5.2</v>
      </c>
      <c r="J12" s="6">
        <v>5</v>
      </c>
      <c r="K12" s="6">
        <v>38.9</v>
      </c>
      <c r="L12" s="6">
        <v>2</v>
      </c>
      <c r="M12" s="6">
        <v>-7.3</v>
      </c>
      <c r="N12" s="6">
        <v>5</v>
      </c>
      <c r="O12" s="6">
        <v>100.2</v>
      </c>
      <c r="P12" s="6">
        <v>0</v>
      </c>
      <c r="Q12" s="6">
        <v>-59.4</v>
      </c>
      <c r="R12" s="6">
        <v>5</v>
      </c>
      <c r="S12" s="14">
        <f t="shared" si="0"/>
        <v>35.325000000000003</v>
      </c>
      <c r="T12" s="15">
        <f t="shared" si="0"/>
        <v>2.125</v>
      </c>
      <c r="U12" s="13"/>
    </row>
    <row r="13" spans="1:21" s="9" customFormat="1" ht="38.25" thickBot="1" x14ac:dyDescent="0.3">
      <c r="A13" s="10">
        <v>7</v>
      </c>
      <c r="B13" s="8" t="s">
        <v>12</v>
      </c>
      <c r="C13" s="6">
        <v>98.2</v>
      </c>
      <c r="D13" s="6">
        <v>4</v>
      </c>
      <c r="E13" s="6">
        <v>100</v>
      </c>
      <c r="F13" s="6">
        <v>5</v>
      </c>
      <c r="G13" s="6">
        <v>99.9</v>
      </c>
      <c r="H13" s="6">
        <v>4</v>
      </c>
      <c r="I13" s="6">
        <v>91.4</v>
      </c>
      <c r="J13" s="6">
        <v>4</v>
      </c>
      <c r="K13" s="6">
        <v>100</v>
      </c>
      <c r="L13" s="6">
        <v>5</v>
      </c>
      <c r="M13" s="6">
        <v>99.4</v>
      </c>
      <c r="N13" s="6">
        <v>4</v>
      </c>
      <c r="O13" s="6">
        <v>100</v>
      </c>
      <c r="P13" s="6">
        <v>5</v>
      </c>
      <c r="Q13" s="6">
        <v>94.6</v>
      </c>
      <c r="R13" s="6">
        <v>3</v>
      </c>
      <c r="S13" s="14">
        <f t="shared" si="0"/>
        <v>97.9375</v>
      </c>
      <c r="T13" s="15">
        <f t="shared" si="0"/>
        <v>4.25</v>
      </c>
      <c r="U13" s="13"/>
    </row>
    <row r="14" spans="1:21" ht="57" thickBot="1" x14ac:dyDescent="0.3">
      <c r="A14" s="10">
        <v>8</v>
      </c>
      <c r="B14" s="6" t="s">
        <v>13</v>
      </c>
      <c r="C14" s="6">
        <v>0</v>
      </c>
      <c r="D14" s="6">
        <v>5</v>
      </c>
      <c r="E14" s="6">
        <v>0</v>
      </c>
      <c r="F14" s="6">
        <v>5</v>
      </c>
      <c r="G14" s="6">
        <v>0</v>
      </c>
      <c r="H14" s="6">
        <v>5</v>
      </c>
      <c r="I14" s="6">
        <v>0</v>
      </c>
      <c r="J14" s="6">
        <v>5</v>
      </c>
      <c r="K14" s="6">
        <v>0</v>
      </c>
      <c r="L14" s="6">
        <v>5</v>
      </c>
      <c r="M14" s="6">
        <v>0</v>
      </c>
      <c r="N14" s="6">
        <v>5</v>
      </c>
      <c r="O14" s="6">
        <v>0</v>
      </c>
      <c r="P14" s="6">
        <v>5</v>
      </c>
      <c r="Q14" s="6">
        <v>0</v>
      </c>
      <c r="R14" s="6">
        <v>5</v>
      </c>
      <c r="S14" s="14">
        <f t="shared" si="0"/>
        <v>0</v>
      </c>
      <c r="T14" s="15">
        <f t="shared" si="0"/>
        <v>5</v>
      </c>
      <c r="U14" s="12"/>
    </row>
    <row r="15" spans="1:21" ht="55.5" customHeight="1" thickBot="1" x14ac:dyDescent="0.3">
      <c r="A15" s="10">
        <v>9</v>
      </c>
      <c r="B15" s="6" t="s">
        <v>38</v>
      </c>
      <c r="C15" s="6">
        <v>100</v>
      </c>
      <c r="D15" s="6">
        <v>5</v>
      </c>
      <c r="E15" s="6">
        <v>99.3</v>
      </c>
      <c r="F15" s="6">
        <v>3</v>
      </c>
      <c r="G15" s="6">
        <v>99.8</v>
      </c>
      <c r="H15" s="6">
        <v>3</v>
      </c>
      <c r="I15" s="6"/>
      <c r="J15" s="18">
        <v>4</v>
      </c>
      <c r="K15" s="18"/>
      <c r="L15" s="18">
        <v>4</v>
      </c>
      <c r="M15" s="18"/>
      <c r="N15" s="18">
        <v>4</v>
      </c>
      <c r="O15" s="18"/>
      <c r="P15" s="18">
        <v>4</v>
      </c>
      <c r="Q15" s="18"/>
      <c r="R15" s="18">
        <v>4</v>
      </c>
      <c r="S15" s="14"/>
      <c r="T15" s="15">
        <f>(D15+F15+H15+J15+L15+N15+P15+R15)/8</f>
        <v>3.875</v>
      </c>
      <c r="U15" s="12"/>
    </row>
    <row r="16" spans="1:21" ht="38.25" hidden="1" thickBot="1" x14ac:dyDescent="0.3">
      <c r="A16" s="10">
        <v>10</v>
      </c>
      <c r="B16" s="6" t="s">
        <v>39</v>
      </c>
      <c r="C16" s="6">
        <v>0</v>
      </c>
      <c r="D16" s="6">
        <v>0</v>
      </c>
      <c r="E16" s="6">
        <v>0</v>
      </c>
      <c r="F16" s="6">
        <v>0</v>
      </c>
      <c r="G16" s="6"/>
      <c r="H16" s="6"/>
      <c r="I16" s="6"/>
      <c r="J16" s="18"/>
      <c r="K16" s="18"/>
      <c r="L16" s="18"/>
      <c r="M16" s="18"/>
      <c r="N16" s="18"/>
      <c r="O16" s="18"/>
      <c r="P16" s="18"/>
      <c r="Q16" s="18"/>
      <c r="R16" s="18"/>
      <c r="S16" s="14"/>
      <c r="T16" s="15">
        <f t="shared" si="0"/>
        <v>0</v>
      </c>
      <c r="U16" s="12"/>
    </row>
    <row r="17" spans="1:21" ht="74.25" customHeight="1" thickBot="1" x14ac:dyDescent="0.3">
      <c r="A17" s="10">
        <v>10</v>
      </c>
      <c r="B17" s="6" t="s">
        <v>40</v>
      </c>
      <c r="C17" s="6">
        <v>13.19</v>
      </c>
      <c r="D17" s="6">
        <v>5</v>
      </c>
      <c r="E17" s="6">
        <v>142.80000000000001</v>
      </c>
      <c r="F17" s="6">
        <v>0</v>
      </c>
      <c r="G17" s="6">
        <v>97.7</v>
      </c>
      <c r="H17" s="6">
        <v>0</v>
      </c>
      <c r="I17" s="6"/>
      <c r="J17" s="18">
        <v>2</v>
      </c>
      <c r="K17" s="18"/>
      <c r="L17" s="18">
        <v>2</v>
      </c>
      <c r="M17" s="18"/>
      <c r="N17" s="18">
        <v>2</v>
      </c>
      <c r="O17" s="18"/>
      <c r="P17" s="18">
        <v>2</v>
      </c>
      <c r="Q17" s="18"/>
      <c r="R17" s="18">
        <v>2</v>
      </c>
      <c r="S17" s="14"/>
      <c r="T17" s="15">
        <f t="shared" si="0"/>
        <v>1.875</v>
      </c>
      <c r="U17" s="12"/>
    </row>
    <row r="18" spans="1:21" ht="94.5" hidden="1" thickBot="1" x14ac:dyDescent="0.3">
      <c r="A18" s="10">
        <v>11</v>
      </c>
      <c r="B18" s="6" t="s">
        <v>41</v>
      </c>
      <c r="C18" s="6"/>
      <c r="D18" s="6">
        <v>0</v>
      </c>
      <c r="E18" s="6">
        <v>0</v>
      </c>
      <c r="F18" s="6"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14"/>
      <c r="T18" s="15">
        <f t="shared" si="0"/>
        <v>0</v>
      </c>
      <c r="U18" s="12"/>
    </row>
    <row r="19" spans="1:21" ht="94.5" thickBot="1" x14ac:dyDescent="0.3">
      <c r="A19" s="10">
        <v>11</v>
      </c>
      <c r="B19" s="6" t="s">
        <v>49</v>
      </c>
      <c r="C19" s="6">
        <v>0</v>
      </c>
      <c r="D19" s="6">
        <v>5</v>
      </c>
      <c r="E19" s="6">
        <v>0</v>
      </c>
      <c r="F19" s="6">
        <v>5</v>
      </c>
      <c r="G19" s="6">
        <v>0</v>
      </c>
      <c r="H19" s="6">
        <v>5</v>
      </c>
      <c r="I19" s="6">
        <v>0</v>
      </c>
      <c r="J19" s="6">
        <v>5</v>
      </c>
      <c r="K19" s="6">
        <v>0</v>
      </c>
      <c r="L19" s="6">
        <v>5</v>
      </c>
      <c r="M19" s="6">
        <v>0</v>
      </c>
      <c r="N19" s="6">
        <v>5</v>
      </c>
      <c r="O19" s="6">
        <v>0</v>
      </c>
      <c r="P19" s="6">
        <v>5</v>
      </c>
      <c r="Q19" s="6">
        <v>0</v>
      </c>
      <c r="R19" s="6">
        <v>5</v>
      </c>
      <c r="S19" s="14">
        <f t="shared" si="0"/>
        <v>0</v>
      </c>
      <c r="T19" s="15">
        <f t="shared" si="0"/>
        <v>5</v>
      </c>
      <c r="U19" s="12"/>
    </row>
    <row r="20" spans="1:21" ht="75.75" thickBot="1" x14ac:dyDescent="0.3">
      <c r="A20" s="10">
        <v>12</v>
      </c>
      <c r="B20" s="6" t="s">
        <v>42</v>
      </c>
      <c r="C20" s="6">
        <v>1</v>
      </c>
      <c r="D20" s="6">
        <v>10</v>
      </c>
      <c r="E20" s="6">
        <v>1</v>
      </c>
      <c r="F20" s="6">
        <v>10</v>
      </c>
      <c r="G20" s="21" t="s">
        <v>48</v>
      </c>
      <c r="H20" s="6">
        <v>0</v>
      </c>
      <c r="I20" s="6">
        <v>0</v>
      </c>
      <c r="J20" s="6">
        <v>10</v>
      </c>
      <c r="K20" s="20" t="s">
        <v>46</v>
      </c>
      <c r="L20" s="18">
        <v>8</v>
      </c>
      <c r="M20" s="18">
        <v>3.9</v>
      </c>
      <c r="N20" s="18">
        <v>10</v>
      </c>
      <c r="O20" s="34" t="s">
        <v>46</v>
      </c>
      <c r="P20" s="18">
        <v>8</v>
      </c>
      <c r="Q20" s="6">
        <v>0</v>
      </c>
      <c r="R20" s="6">
        <v>10</v>
      </c>
      <c r="S20" s="14">
        <f>(C20+E20+G20+I20+M20+Q20)/8</f>
        <v>13.237500000000001</v>
      </c>
      <c r="T20" s="15">
        <f>(D20+F20+H20+J20+L20+N20+P20+R20)/8</f>
        <v>8.25</v>
      </c>
      <c r="U20" s="12">
        <f>(D20+F20+H20+J20+N20+R20)/6</f>
        <v>8.3333333333333339</v>
      </c>
    </row>
    <row r="21" spans="1:21" ht="50.45" customHeight="1" thickBot="1" x14ac:dyDescent="0.3">
      <c r="A21" s="10">
        <v>13</v>
      </c>
      <c r="B21" s="6" t="s">
        <v>23</v>
      </c>
      <c r="C21" s="6">
        <v>70.900000000000006</v>
      </c>
      <c r="D21" s="6">
        <v>5</v>
      </c>
      <c r="E21" s="6">
        <v>99.5</v>
      </c>
      <c r="F21" s="6">
        <v>5</v>
      </c>
      <c r="G21" s="6">
        <v>99.3</v>
      </c>
      <c r="H21" s="6">
        <v>5</v>
      </c>
      <c r="I21" s="6">
        <v>95.1</v>
      </c>
      <c r="J21" s="6">
        <v>5</v>
      </c>
      <c r="K21" s="6">
        <v>95.7</v>
      </c>
      <c r="L21" s="6">
        <v>5</v>
      </c>
      <c r="M21" s="6">
        <v>88.3</v>
      </c>
      <c r="N21" s="6">
        <v>5</v>
      </c>
      <c r="O21" s="6">
        <v>98.9</v>
      </c>
      <c r="P21" s="6">
        <v>5</v>
      </c>
      <c r="Q21" s="6">
        <v>99.5</v>
      </c>
      <c r="R21" s="6">
        <v>5</v>
      </c>
      <c r="S21" s="14">
        <f t="shared" si="0"/>
        <v>93.399999999999991</v>
      </c>
      <c r="T21" s="15">
        <f t="shared" si="0"/>
        <v>5</v>
      </c>
      <c r="U21" s="12"/>
    </row>
    <row r="22" spans="1:21" ht="42" customHeight="1" thickBot="1" x14ac:dyDescent="0.3">
      <c r="A22" s="10">
        <v>14</v>
      </c>
      <c r="B22" s="6" t="s">
        <v>14</v>
      </c>
      <c r="C22" s="6">
        <v>96.8</v>
      </c>
      <c r="D22" s="6">
        <v>4</v>
      </c>
      <c r="E22" s="6">
        <v>98.3</v>
      </c>
      <c r="F22" s="6">
        <v>4</v>
      </c>
      <c r="G22" s="6">
        <v>100</v>
      </c>
      <c r="H22" s="6">
        <v>5</v>
      </c>
      <c r="I22" s="6">
        <v>99.9</v>
      </c>
      <c r="J22" s="6">
        <v>4</v>
      </c>
      <c r="K22" s="6">
        <v>99.5</v>
      </c>
      <c r="L22" s="6">
        <v>4</v>
      </c>
      <c r="M22" s="6">
        <v>99.6</v>
      </c>
      <c r="N22" s="6">
        <v>4</v>
      </c>
      <c r="O22" s="6">
        <v>99.6</v>
      </c>
      <c r="P22" s="6">
        <v>4</v>
      </c>
      <c r="Q22" s="6">
        <v>88.4</v>
      </c>
      <c r="R22" s="6">
        <v>2</v>
      </c>
      <c r="S22" s="14">
        <f t="shared" si="0"/>
        <v>97.762500000000003</v>
      </c>
      <c r="T22" s="15">
        <f>(D22+F22+H22+J22+L22+N22+P22+R22)/8</f>
        <v>3.875</v>
      </c>
      <c r="U22" s="12"/>
    </row>
    <row r="23" spans="1:21" ht="94.5" thickBot="1" x14ac:dyDescent="0.3">
      <c r="A23" s="10">
        <v>15</v>
      </c>
      <c r="B23" s="6" t="s">
        <v>15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14">
        <f t="shared" si="0"/>
        <v>0</v>
      </c>
      <c r="T23" s="15">
        <f t="shared" si="0"/>
        <v>0</v>
      </c>
      <c r="U23" s="12"/>
    </row>
    <row r="24" spans="1:21" ht="57" thickBot="1" x14ac:dyDescent="0.3">
      <c r="A24" s="10">
        <v>16</v>
      </c>
      <c r="B24" s="6" t="s">
        <v>16</v>
      </c>
      <c r="C24" s="6">
        <v>100</v>
      </c>
      <c r="D24" s="6">
        <v>5</v>
      </c>
      <c r="E24" s="6">
        <v>100</v>
      </c>
      <c r="F24" s="6">
        <v>5</v>
      </c>
      <c r="G24" s="6">
        <v>100</v>
      </c>
      <c r="H24" s="6">
        <v>5</v>
      </c>
      <c r="I24" s="17" t="s">
        <v>46</v>
      </c>
      <c r="J24" s="18">
        <v>5</v>
      </c>
      <c r="K24" s="34" t="s">
        <v>46</v>
      </c>
      <c r="L24" s="18">
        <v>5</v>
      </c>
      <c r="M24" s="35" t="s">
        <v>46</v>
      </c>
      <c r="N24" s="18">
        <v>5</v>
      </c>
      <c r="O24" s="35" t="s">
        <v>46</v>
      </c>
      <c r="P24" s="18">
        <v>5</v>
      </c>
      <c r="Q24" s="35" t="s">
        <v>46</v>
      </c>
      <c r="R24" s="18">
        <v>5</v>
      </c>
      <c r="S24" s="14">
        <f>(C24+E24+G24)/3</f>
        <v>100</v>
      </c>
      <c r="T24" s="15">
        <f>(D24+F24+H24+J24+L24+N24+P24+R24)/8</f>
        <v>5</v>
      </c>
      <c r="U24" s="12"/>
    </row>
    <row r="25" spans="1:21" ht="75.75" thickBot="1" x14ac:dyDescent="0.3">
      <c r="A25" s="10">
        <v>17</v>
      </c>
      <c r="B25" s="6" t="s">
        <v>17</v>
      </c>
      <c r="C25" s="6">
        <v>0</v>
      </c>
      <c r="D25" s="6">
        <v>5</v>
      </c>
      <c r="E25" s="6">
        <v>0</v>
      </c>
      <c r="F25" s="6">
        <v>5</v>
      </c>
      <c r="G25" s="6">
        <v>0</v>
      </c>
      <c r="H25" s="6">
        <v>5</v>
      </c>
      <c r="I25" s="16">
        <v>0</v>
      </c>
      <c r="J25" s="6">
        <v>5</v>
      </c>
      <c r="K25" s="16">
        <v>0</v>
      </c>
      <c r="L25" s="6">
        <v>5</v>
      </c>
      <c r="M25" s="16">
        <v>0</v>
      </c>
      <c r="N25" s="6">
        <v>5</v>
      </c>
      <c r="O25" s="6">
        <v>0</v>
      </c>
      <c r="P25" s="6">
        <v>5</v>
      </c>
      <c r="Q25" s="17">
        <v>0</v>
      </c>
      <c r="R25" s="6">
        <v>5</v>
      </c>
      <c r="S25" s="14">
        <f t="shared" si="0"/>
        <v>0</v>
      </c>
      <c r="T25" s="15">
        <f t="shared" si="0"/>
        <v>5</v>
      </c>
      <c r="U25" s="12"/>
    </row>
    <row r="26" spans="1:21" ht="38.25" thickBot="1" x14ac:dyDescent="0.3">
      <c r="A26" s="10">
        <v>18</v>
      </c>
      <c r="B26" s="6" t="s">
        <v>18</v>
      </c>
      <c r="C26" s="6">
        <v>0</v>
      </c>
      <c r="D26" s="6">
        <v>5</v>
      </c>
      <c r="E26" s="6">
        <v>0</v>
      </c>
      <c r="F26" s="18">
        <v>5</v>
      </c>
      <c r="G26" s="6">
        <v>0</v>
      </c>
      <c r="H26" s="6">
        <v>5</v>
      </c>
      <c r="I26" s="6">
        <v>0</v>
      </c>
      <c r="J26" s="6">
        <v>5</v>
      </c>
      <c r="K26" s="6">
        <v>0</v>
      </c>
      <c r="L26" s="6">
        <v>5</v>
      </c>
      <c r="M26" s="6">
        <v>0</v>
      </c>
      <c r="N26" s="6">
        <v>5</v>
      </c>
      <c r="O26" s="6">
        <v>0</v>
      </c>
      <c r="P26" s="6">
        <v>5</v>
      </c>
      <c r="Q26" s="17">
        <v>0</v>
      </c>
      <c r="R26" s="6">
        <v>5</v>
      </c>
      <c r="S26" s="14">
        <f t="shared" si="0"/>
        <v>0</v>
      </c>
      <c r="T26" s="15">
        <f t="shared" si="0"/>
        <v>5</v>
      </c>
      <c r="U26" s="12"/>
    </row>
    <row r="27" spans="1:21" ht="28.9" customHeight="1" thickBot="1" x14ac:dyDescent="0.3">
      <c r="A27" s="10">
        <v>19</v>
      </c>
      <c r="B27" s="6" t="s">
        <v>19</v>
      </c>
      <c r="C27" s="6">
        <v>47.2</v>
      </c>
      <c r="D27" s="6">
        <v>10</v>
      </c>
      <c r="E27" s="6">
        <v>104.2</v>
      </c>
      <c r="F27" s="6">
        <v>10</v>
      </c>
      <c r="G27" s="6">
        <v>124.3</v>
      </c>
      <c r="H27" s="6">
        <v>5</v>
      </c>
      <c r="I27" s="6">
        <v>86.8</v>
      </c>
      <c r="J27" s="6">
        <v>10</v>
      </c>
      <c r="K27" s="6">
        <v>1350</v>
      </c>
      <c r="L27" s="6">
        <v>0</v>
      </c>
      <c r="M27" s="6">
        <v>5</v>
      </c>
      <c r="N27" s="6">
        <v>10</v>
      </c>
      <c r="O27" s="6">
        <v>163.4</v>
      </c>
      <c r="P27" s="6">
        <v>5</v>
      </c>
      <c r="Q27" s="17">
        <v>36.6</v>
      </c>
      <c r="R27" s="6">
        <v>10</v>
      </c>
      <c r="S27" s="14">
        <f>(C27+E27+G27+I27+K27+M27+O27+Q27)/8</f>
        <v>239.6875</v>
      </c>
      <c r="T27" s="15">
        <f>(D27+F27+H27+J27+L27+N27+P27+R27)/8</f>
        <v>7.5</v>
      </c>
      <c r="U27" s="12"/>
    </row>
    <row r="28" spans="1:21" ht="38.25" thickBot="1" x14ac:dyDescent="0.3">
      <c r="A28" s="10">
        <v>20</v>
      </c>
      <c r="B28" s="6" t="s">
        <v>27</v>
      </c>
      <c r="C28" s="6" t="s">
        <v>20</v>
      </c>
      <c r="D28" s="6">
        <v>5</v>
      </c>
      <c r="E28" s="6" t="s">
        <v>44</v>
      </c>
      <c r="F28" s="6">
        <v>0</v>
      </c>
      <c r="G28" s="6" t="s">
        <v>20</v>
      </c>
      <c r="H28" s="6">
        <v>5</v>
      </c>
      <c r="I28" s="6" t="s">
        <v>20</v>
      </c>
      <c r="J28" s="6">
        <v>5</v>
      </c>
      <c r="K28" s="6" t="s">
        <v>20</v>
      </c>
      <c r="L28" s="6">
        <v>5</v>
      </c>
      <c r="M28" s="6" t="s">
        <v>20</v>
      </c>
      <c r="N28" s="6">
        <v>5</v>
      </c>
      <c r="O28" s="6" t="s">
        <v>20</v>
      </c>
      <c r="P28" s="6">
        <v>5</v>
      </c>
      <c r="Q28" s="17" t="s">
        <v>20</v>
      </c>
      <c r="R28" s="6">
        <v>5</v>
      </c>
      <c r="S28" s="6" t="s">
        <v>20</v>
      </c>
      <c r="T28" s="15">
        <f t="shared" si="0"/>
        <v>4.375</v>
      </c>
      <c r="U28" s="12"/>
    </row>
    <row r="29" spans="1:21" ht="59.25" customHeight="1" thickBot="1" x14ac:dyDescent="0.3">
      <c r="A29" s="10">
        <v>21</v>
      </c>
      <c r="B29" s="6" t="s">
        <v>28</v>
      </c>
      <c r="C29" s="6" t="s">
        <v>29</v>
      </c>
      <c r="D29" s="6">
        <v>5</v>
      </c>
      <c r="E29" s="6" t="s">
        <v>45</v>
      </c>
      <c r="F29" s="6">
        <v>2</v>
      </c>
      <c r="G29" s="6" t="s">
        <v>29</v>
      </c>
      <c r="H29" s="6">
        <v>5</v>
      </c>
      <c r="I29" s="6" t="s">
        <v>29</v>
      </c>
      <c r="J29" s="6">
        <v>5</v>
      </c>
      <c r="K29" s="6" t="s">
        <v>29</v>
      </c>
      <c r="L29" s="6">
        <v>5</v>
      </c>
      <c r="M29" s="6" t="s">
        <v>29</v>
      </c>
      <c r="N29" s="6">
        <v>5</v>
      </c>
      <c r="O29" s="6" t="s">
        <v>29</v>
      </c>
      <c r="P29" s="6">
        <v>5</v>
      </c>
      <c r="Q29" s="17" t="s">
        <v>47</v>
      </c>
      <c r="R29" s="6">
        <v>3</v>
      </c>
      <c r="S29" s="6" t="s">
        <v>29</v>
      </c>
      <c r="T29" s="15">
        <f t="shared" si="0"/>
        <v>4.375</v>
      </c>
      <c r="U29" s="12"/>
    </row>
    <row r="30" spans="1:21" ht="28.9" customHeight="1" thickBot="1" x14ac:dyDescent="0.3">
      <c r="A30" s="10">
        <v>22</v>
      </c>
      <c r="B30" s="6" t="s">
        <v>21</v>
      </c>
      <c r="C30" s="6">
        <v>0.04</v>
      </c>
      <c r="D30" s="6">
        <v>0</v>
      </c>
      <c r="E30" s="6">
        <v>0</v>
      </c>
      <c r="F30" s="6">
        <v>5</v>
      </c>
      <c r="G30" s="6">
        <v>0</v>
      </c>
      <c r="H30" s="6">
        <v>5</v>
      </c>
      <c r="I30" s="6">
        <v>0</v>
      </c>
      <c r="J30" s="6">
        <v>5</v>
      </c>
      <c r="K30" s="6">
        <v>0</v>
      </c>
      <c r="L30" s="6">
        <v>5</v>
      </c>
      <c r="M30" s="6">
        <v>0</v>
      </c>
      <c r="N30" s="6">
        <v>5</v>
      </c>
      <c r="O30" s="6">
        <v>0</v>
      </c>
      <c r="P30" s="6">
        <v>5</v>
      </c>
      <c r="Q30" s="17">
        <v>0</v>
      </c>
      <c r="R30" s="6">
        <v>5</v>
      </c>
      <c r="S30" s="19">
        <f>(C30+E30+G30+I30+K30+M30+O30+Q30)/8</f>
        <v>5.0000000000000001E-3</v>
      </c>
      <c r="T30" s="15">
        <f t="shared" si="0"/>
        <v>4.375</v>
      </c>
      <c r="U30" s="12"/>
    </row>
    <row r="31" spans="1:21" ht="19.5" thickBot="1" x14ac:dyDescent="0.3">
      <c r="A31" s="24" t="s">
        <v>26</v>
      </c>
      <c r="B31" s="25"/>
      <c r="C31" s="17" t="s">
        <v>22</v>
      </c>
      <c r="D31" s="17">
        <f>SUM(D7:D30)</f>
        <v>97</v>
      </c>
      <c r="E31" s="17" t="s">
        <v>22</v>
      </c>
      <c r="F31" s="17">
        <f>SUM(F7:F30)</f>
        <v>88</v>
      </c>
      <c r="G31" s="17" t="s">
        <v>22</v>
      </c>
      <c r="H31" s="17">
        <f>SUM(H7:H30)</f>
        <v>87</v>
      </c>
      <c r="I31" s="17" t="s">
        <v>22</v>
      </c>
      <c r="J31" s="17">
        <f>SUM(J7:J30)</f>
        <v>105</v>
      </c>
      <c r="K31" s="17" t="s">
        <v>22</v>
      </c>
      <c r="L31" s="17">
        <f>SUM(L7:L30)</f>
        <v>91</v>
      </c>
      <c r="M31" s="17" t="s">
        <v>22</v>
      </c>
      <c r="N31" s="17">
        <f>SUM(N7:N30)</f>
        <v>105</v>
      </c>
      <c r="O31" s="17" t="s">
        <v>22</v>
      </c>
      <c r="P31" s="17">
        <f>SUM(P7:P30)</f>
        <v>94</v>
      </c>
      <c r="Q31" s="17" t="s">
        <v>22</v>
      </c>
      <c r="R31" s="17">
        <f>SUM(R7:R30)</f>
        <v>98</v>
      </c>
      <c r="S31" s="17" t="s">
        <v>22</v>
      </c>
      <c r="T31" s="15">
        <f>SUM(T7:T30)</f>
        <v>95.625</v>
      </c>
      <c r="U31" s="12"/>
    </row>
    <row r="32" spans="1:21" ht="28.9" customHeight="1" x14ac:dyDescent="0.25">
      <c r="A32" s="1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</sheetData>
  <mergeCells count="12">
    <mergeCell ref="S5:T5"/>
    <mergeCell ref="A31:B31"/>
    <mergeCell ref="A1:S3"/>
    <mergeCell ref="B5:B6"/>
    <mergeCell ref="C5:D5"/>
    <mergeCell ref="E5:F5"/>
    <mergeCell ref="G5:H5"/>
    <mergeCell ref="I5:J5"/>
    <mergeCell ref="K5:L5"/>
    <mergeCell ref="M5:N5"/>
    <mergeCell ref="O5:P5"/>
    <mergeCell ref="Q5:R5"/>
  </mergeCells>
  <pageMargins left="0.62992125984251968" right="0.23622047244094491" top="0" bottom="0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2025-03-13T11:24:28Z</dcterms:modified>
</cp:coreProperties>
</file>